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4  от 26.02.2021 изм. в Решение\"/>
    </mc:Choice>
  </mc:AlternateContent>
  <xr:revisionPtr revIDLastSave="0" documentId="13_ncr:1_{0C67EC69-593E-48A8-9BD6-6327F5544B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36" i="1" s="1"/>
  <c r="AN11" i="1" s="1"/>
  <c r="AM37" i="1"/>
  <c r="AM36" i="1" s="1"/>
  <c r="AL37" i="1"/>
  <c r="AL36" i="1" s="1"/>
  <c r="AK37" i="1"/>
  <c r="AK36" i="1" s="1"/>
  <c r="AJ37" i="1"/>
  <c r="AJ36" i="1" s="1"/>
  <c r="AI37" i="1"/>
  <c r="AI36" i="1" s="1"/>
  <c r="AI11" i="1" s="1"/>
  <c r="T37" i="1"/>
  <c r="T36" i="1" s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<sst xmlns="http://schemas.openxmlformats.org/spreadsheetml/2006/main" count="287" uniqueCount="171">
  <si>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</si>
  <si>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</si>
  <si>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</si>
  <si>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</si>
  <si>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</si>
  <si>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</si>
  <si>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</si>
  <si>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</si>
  <si>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</si>
  <si>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</si>
  <si>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</si>
  <si>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</si>
  <si>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</si>
  <si>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</si>
  <si>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</si>
  <si>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</si>
  <si>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</si>
  <si>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</si>
  <si>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</si>
  <si>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</si>
  <si>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</si>
  <si>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</si>
  <si>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</si>
  <si>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</si>
  <si>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</si>
  <si>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</si>
  <si>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</si>
  <si>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</si>
  <si>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</si>
  <si>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</si>
  <si>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</si>
  <si>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</si>
  <si>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</si>
  <si>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</si>
  <si>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</si>
  <si>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</si>
  <si>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</si>
  <si>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</si>
  <si>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</si>
  <si>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</si>
  <si>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</si>
  <si>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</si>
  <si>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</si>
  <si>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</si>
  <si>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</si>
  <si>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</si>
  <si>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</si>
  <si>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</si>
  <si>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</si>
  <si>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</si>
  <si>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</si>
  <si>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</si>
  <si>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</si>
  <si>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</si>
  <si>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</si>
  <si>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</si>
  <si>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</si>
  <si>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</si>
  <si>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</si>
  <si>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</si>
  <si>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</si>
  <si>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</si>
  <si>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</si>
  <si>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</si>
  <si>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</si>
  <si>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</si>
  <si>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</si>
  <si>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</si>
  <si>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</si>
  <si>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</si>
  <si>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</si>
  <si>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</si>
  <si>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</si>
  <si>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</si>
  <si>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</si>
  <si>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</si>
  <si>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</si>
  <si>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</si>
  <si>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</si>
  <si>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</si>
  <si>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</si>
  <si>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</si>
  <si>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</si>
  <si>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</si>
  <si>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</si>
  <si>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</si>
  <si>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</si>
  <si>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</si>
  <si>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</si>
  <si>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</si>
  <si>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</si>
  <si>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</si>
  <si>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</si>
  <si>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</si>
  <si>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</si>
  <si>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</si>
  <si>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</si>
  <si>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</si>
  <si>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</si>
  <si>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</si>
  <si>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</si>
  <si>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</si>
  <si>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</si>
  <si>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</si>
  <si>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</si>
  <si>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</si>
  <si>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</si>
  <si>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</si>
  <si>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</si>
  <si>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</si>
  <si>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</si>
  <si>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</si>
  <si>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</si>
  <si>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</si>
  <si>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</si>
  <si>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</si>
  <si>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</si>
  <si>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</si>
  <si>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</si>
  <si>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</si>
  <si>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</si>
  <si>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</si>
  <si>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</si>
  <si>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</si>
  <si>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</si>
  <si>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</si>
  <si>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</si>
  <si>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</si>
  <si>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</si>
  <si>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</si>
  <si>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</si>
  <si>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</si>
  <si>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</si>
  <si>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</si>
  <si>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</si>
  <si>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</si>
  <si>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</si>
  <si>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</si>
  <si>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</si>
  <si>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</si>
  <si>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</si>
  <si>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</si>
  <si>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</si>
  <si>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</si>
  <si>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</si>
  <si>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</si>
  <si>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</si>
  <si>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</si>
  <si>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</si>
  <si>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</si>
  <si>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</si>
  <si>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</si>
  <si>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</si>
  <si>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</si>
  <si>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</si>
  <si>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</si>
  <si>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</si>
  <si>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</si>
  <si>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</si>
  <si>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</si>
  <si>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</si>
  <si>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</si>
  <si>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</si>
  <si>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</si>
  <si>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</si>
  <si>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</si>
  <si>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</si>
  <si>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</si>
  <si>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</si>
  <si>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Приложение 8 к решению Собрания депутатов</t>
  </si>
  <si>
    <t xml:space="preserve"> Митякинского сельского поселения № 4 от  26.02.2021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</si>
</sst>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right" vertical="center" wrapText="1"/>
    </xf>
    <xf numFmtId="2" fontId="18" fillId="2" borderId="3" xfId="0" applyNumberFormat="1" applyFont="1" applyFill="1" applyBorder="1" applyAlignment="1">
      <alignment horizontal="right" vertical="center" wrapText="1"/>
    </xf>
    <xf numFmtId="2" fontId="12" fillId="2" borderId="3" xfId="0" applyNumberFormat="1" applyFont="1" applyFill="1" applyBorder="1" applyAlignment="1">
      <alignment horizontal="right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Border="1" applyAlignment="1">
      <alignment horizontal="right" vertical="center"/>
    </xf>
    <xf numFmtId="2" fontId="24" fillId="0" borderId="3" xfId="0" applyNumberFormat="1" applyFont="1" applyBorder="1"/>
    <xf numFmtId="2" fontId="0" fillId="0" borderId="3" xfId="0" applyNumberFormat="1" applyBorder="1"/>
    <xf numFmtId="2" fontId="21" fillId="0" borderId="3" xfId="0" applyNumberFormat="1" applyFont="1" applyBorder="1"/>
    <xf numFmtId="2" fontId="27" fillId="2" borderId="3" xfId="0" applyNumberFormat="1" applyFont="1" applyFill="1" applyBorder="1" applyAlignment="1">
      <alignment horizontal="right" vertical="center" wrapText="1"/>
    </xf>
    <xf numFmtId="2" fontId="10" fillId="2" borderId="3" xfId="0" applyNumberFormat="1" applyFont="1" applyFill="1" applyBorder="1" applyAlignment="1">
      <alignment horizontal="right" vertical="center" wrapText="1"/>
    </xf>
    <xf numFmtId="2" fontId="0" fillId="0" borderId="3" xfId="0" applyNumberFormat="1" applyFont="1" applyBorder="1"/>
    <xf numFmtId="2" fontId="0" fillId="0" borderId="0" xfId="0" applyNumberFormat="1"/>
    <xf numFmtId="2" fontId="9" fillId="2" borderId="3" xfId="0" applyNumberFormat="1" applyFont="1" applyFill="1" applyBorder="1" applyAlignment="1">
      <alignment horizontal="right" vertical="center" wrapText="1"/>
    </xf>
    <xf numFmtId="2" fontId="22" fillId="2" borderId="3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I34" sqref="AI34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169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66" t="s">
        <v>165</v>
      </c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68" t="s">
        <v>128</v>
      </c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70">
        <f>T12+T17+T20+T24+T36+T40+T49+T53+T57+T61+T63+T46</f>
        <v>30569.280000000002</v>
      </c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>
        <f t="shared" ref="AI11:AN11" si="0">AI12+AI20+AI24+AI36+AI40+AI49+AI53+AI57+AI61+AI63</f>
        <v>9123.5999999999985</v>
      </c>
      <c r="AJ11" s="70">
        <f t="shared" si="0"/>
        <v>0</v>
      </c>
      <c r="AK11" s="70">
        <f t="shared" si="0"/>
        <v>0</v>
      </c>
      <c r="AL11" s="70">
        <f t="shared" si="0"/>
        <v>0</v>
      </c>
      <c r="AM11" s="70">
        <f t="shared" si="0"/>
        <v>0</v>
      </c>
      <c r="AN11" s="70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71">
        <f>T13</f>
        <v>476</v>
      </c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1">
        <v>0</v>
      </c>
      <c r="AJ12" s="71">
        <v>0</v>
      </c>
      <c r="AK12" s="71">
        <v>0</v>
      </c>
      <c r="AL12" s="71">
        <v>0</v>
      </c>
      <c r="AM12" s="71">
        <v>0</v>
      </c>
      <c r="AN12" s="71">
        <v>0</v>
      </c>
      <c r="AO12" s="67" t="s">
        <v>11</v>
      </c>
      <c r="AP12" s="67" t="s">
        <v>12</v>
      </c>
      <c r="AQ12" s="67" t="s">
        <v>13</v>
      </c>
      <c r="AR12" s="67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2">
        <f>T15+T16</f>
        <v>476</v>
      </c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2"/>
      <c r="AI13" s="72">
        <v>0</v>
      </c>
      <c r="AJ13" s="72">
        <v>0</v>
      </c>
      <c r="AK13" s="72">
        <v>0</v>
      </c>
      <c r="AL13" s="72">
        <v>0</v>
      </c>
      <c r="AM13" s="72">
        <v>0</v>
      </c>
      <c r="AN13" s="72">
        <v>0</v>
      </c>
      <c r="AO13" s="67" t="s">
        <v>5</v>
      </c>
      <c r="AP13" s="67" t="s">
        <v>6</v>
      </c>
      <c r="AQ13" s="67" t="s">
        <v>7</v>
      </c>
      <c r="AR13" s="67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3"/>
      <c r="AH14" s="73"/>
      <c r="AI14" s="72">
        <v>0</v>
      </c>
      <c r="AJ14" s="72">
        <v>0</v>
      </c>
      <c r="AK14" s="72">
        <v>0</v>
      </c>
      <c r="AL14" s="72">
        <v>0</v>
      </c>
      <c r="AM14" s="72">
        <v>0</v>
      </c>
      <c r="AN14" s="72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72">
        <v>372.3</v>
      </c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2"/>
      <c r="AH15" s="72"/>
      <c r="AI15" s="72">
        <v>0</v>
      </c>
      <c r="AJ15" s="72">
        <v>0</v>
      </c>
      <c r="AK15" s="72">
        <v>0</v>
      </c>
      <c r="AL15" s="72">
        <v>0</v>
      </c>
      <c r="AM15" s="72">
        <v>0</v>
      </c>
      <c r="AN15" s="72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4">
        <v>103.7</v>
      </c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>
        <v>0</v>
      </c>
      <c r="AJ16" s="72">
        <v>0</v>
      </c>
      <c r="AK16" s="72">
        <v>0</v>
      </c>
      <c r="AL16" s="72">
        <v>0</v>
      </c>
      <c r="AM16" s="72">
        <v>0</v>
      </c>
      <c r="AN16" s="72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5">
        <f>T18</f>
        <v>1370.6</v>
      </c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1">
        <v>0</v>
      </c>
      <c r="AJ17" s="71">
        <v>0</v>
      </c>
      <c r="AK17" s="71">
        <v>0</v>
      </c>
      <c r="AL17" s="71">
        <v>0</v>
      </c>
      <c r="AM17" s="71">
        <v>0</v>
      </c>
      <c r="AN17" s="71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7">
        <f>T19</f>
        <v>1370.6</v>
      </c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2">
        <v>0</v>
      </c>
      <c r="AJ18" s="72">
        <v>0</v>
      </c>
      <c r="AK18" s="72">
        <v>0</v>
      </c>
      <c r="AL18" s="72">
        <v>0</v>
      </c>
      <c r="AM18" s="72">
        <v>0</v>
      </c>
      <c r="AN18" s="72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7">
        <v>1370.6</v>
      </c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2">
        <v>0</v>
      </c>
      <c r="AJ19" s="72">
        <v>0</v>
      </c>
      <c r="AK19" s="72">
        <v>0</v>
      </c>
      <c r="AL19" s="72">
        <v>0</v>
      </c>
      <c r="AM19" s="72">
        <v>0</v>
      </c>
      <c r="AN19" s="72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71">
        <f>T21</f>
        <v>5</v>
      </c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>
        <v>0</v>
      </c>
      <c r="AJ20" s="71">
        <v>0</v>
      </c>
      <c r="AK20" s="71">
        <v>0</v>
      </c>
      <c r="AL20" s="71">
        <v>0</v>
      </c>
      <c r="AM20" s="71">
        <v>0</v>
      </c>
      <c r="AN20" s="71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72">
        <f>T23</f>
        <v>5</v>
      </c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>
        <v>0</v>
      </c>
      <c r="AJ21" s="72">
        <v>0</v>
      </c>
      <c r="AK21" s="72">
        <v>0</v>
      </c>
      <c r="AL21" s="72">
        <v>0</v>
      </c>
      <c r="AM21" s="72">
        <v>0</v>
      </c>
      <c r="AN21" s="72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>
        <v>0</v>
      </c>
      <c r="AJ22" s="72">
        <v>0</v>
      </c>
      <c r="AK22" s="72">
        <v>0</v>
      </c>
      <c r="AL22" s="72">
        <v>0</v>
      </c>
      <c r="AM22" s="72">
        <v>0</v>
      </c>
      <c r="AN22" s="72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72">
        <v>5</v>
      </c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>
        <v>0</v>
      </c>
      <c r="AJ23" s="72">
        <v>0</v>
      </c>
      <c r="AK23" s="72">
        <v>0</v>
      </c>
      <c r="AL23" s="72">
        <v>0</v>
      </c>
      <c r="AM23" s="72">
        <v>0</v>
      </c>
      <c r="AN23" s="72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71">
        <f>T25+T30</f>
        <v>830.08999999999992</v>
      </c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1">
        <f t="shared" ref="AI24:AN24" si="1">AI25+AI30</f>
        <v>29.9</v>
      </c>
      <c r="AJ24" s="71">
        <f t="shared" si="1"/>
        <v>0</v>
      </c>
      <c r="AK24" s="71">
        <f t="shared" si="1"/>
        <v>0</v>
      </c>
      <c r="AL24" s="71">
        <f t="shared" si="1"/>
        <v>0</v>
      </c>
      <c r="AM24" s="71">
        <f t="shared" si="1"/>
        <v>0</v>
      </c>
      <c r="AN24" s="71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2">
        <f>T27+T29</f>
        <v>400</v>
      </c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>
        <v>0</v>
      </c>
      <c r="AJ25" s="72">
        <v>0</v>
      </c>
      <c r="AK25" s="72">
        <v>0</v>
      </c>
      <c r="AL25" s="72">
        <v>0</v>
      </c>
      <c r="AM25" s="72">
        <v>0</v>
      </c>
      <c r="AN25" s="72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>
        <v>0</v>
      </c>
      <c r="AJ26" s="72">
        <v>0</v>
      </c>
      <c r="AK26" s="72">
        <v>0</v>
      </c>
      <c r="AL26" s="72">
        <v>0</v>
      </c>
      <c r="AM26" s="72">
        <v>0</v>
      </c>
      <c r="AN26" s="72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72">
        <v>100</v>
      </c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>
        <v>0</v>
      </c>
      <c r="AJ27" s="72">
        <v>0</v>
      </c>
      <c r="AK27" s="72">
        <v>0</v>
      </c>
      <c r="AL27" s="72">
        <v>0</v>
      </c>
      <c r="AM27" s="72">
        <v>0</v>
      </c>
      <c r="AN27" s="72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>
        <v>0</v>
      </c>
      <c r="AJ28" s="72">
        <v>0</v>
      </c>
      <c r="AK28" s="72">
        <v>0</v>
      </c>
      <c r="AL28" s="72">
        <v>0</v>
      </c>
      <c r="AM28" s="72">
        <v>0</v>
      </c>
      <c r="AN28" s="72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72">
        <v>300</v>
      </c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>
        <v>0</v>
      </c>
      <c r="AJ29" s="72">
        <v>0</v>
      </c>
      <c r="AK29" s="72">
        <v>0</v>
      </c>
      <c r="AL29" s="72">
        <v>0</v>
      </c>
      <c r="AM29" s="72">
        <v>0</v>
      </c>
      <c r="AN29" s="72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8">
        <f>T34+T35</f>
        <v>430.09</v>
      </c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>
        <f>AI34+AI35</f>
        <v>29.9</v>
      </c>
      <c r="AJ30" s="72"/>
      <c r="AK30" s="72"/>
      <c r="AL30" s="72"/>
      <c r="AM30" s="72"/>
      <c r="AN30" s="72">
        <f>AN34+AN35</f>
        <v>67.3</v>
      </c>
      <c r="AO30" s="12"/>
      <c r="AP30" s="12"/>
      <c r="AQ30" s="12"/>
      <c r="AR30" s="12"/>
    </row>
    <row r="31" spans="1:44" ht="0.6" customHeight="1" x14ac:dyDescent="0.25">
      <c r="A31" s="25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0"/>
      <c r="S31" s="20"/>
      <c r="T31" s="78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12"/>
      <c r="AP31" s="12"/>
      <c r="AQ31" s="12"/>
      <c r="AR31" s="12"/>
    </row>
    <row r="32" spans="1:44" ht="0.6" hidden="1" customHeight="1" x14ac:dyDescent="0.25">
      <c r="A32" s="25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1"/>
      <c r="R32" s="20"/>
      <c r="S32" s="20"/>
      <c r="T32" s="78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13"/>
      <c r="AP32" s="13"/>
      <c r="AQ32" s="13"/>
      <c r="AR32" s="13"/>
    </row>
    <row r="33" spans="1:44" ht="133.15" hidden="1" customHeight="1" x14ac:dyDescent="0.25">
      <c r="A33" s="25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  <c r="R33" s="20"/>
      <c r="S33" s="20"/>
      <c r="T33" s="78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12"/>
      <c r="AP33" s="12"/>
      <c r="AQ33" s="12"/>
      <c r="AR33" s="12"/>
    </row>
    <row r="34" spans="1:44" ht="109.15" customHeight="1" x14ac:dyDescent="0.25">
      <c r="A34" s="25" t="s">
        <v>44</v>
      </c>
      <c r="B34" s="20" t="s">
        <v>43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 t="s">
        <v>22</v>
      </c>
      <c r="R34" s="20" t="s">
        <v>37</v>
      </c>
      <c r="S34" s="20" t="s">
        <v>29</v>
      </c>
      <c r="T34" s="78">
        <v>425.09</v>
      </c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>
        <v>29.9</v>
      </c>
      <c r="AJ34" s="72"/>
      <c r="AK34" s="72"/>
      <c r="AL34" s="72"/>
      <c r="AM34" s="72"/>
      <c r="AN34" s="72">
        <v>67.3</v>
      </c>
      <c r="AO34" s="13"/>
      <c r="AP34" s="13"/>
      <c r="AQ34" s="13"/>
      <c r="AR34" s="13"/>
    </row>
    <row r="35" spans="1:44" ht="84.6" customHeight="1" x14ac:dyDescent="0.25">
      <c r="A35" s="15" t="s">
        <v>99</v>
      </c>
      <c r="B35" s="16" t="s">
        <v>100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1" t="s">
        <v>22</v>
      </c>
      <c r="R35" s="20" t="s">
        <v>37</v>
      </c>
      <c r="S35" s="20" t="s">
        <v>29</v>
      </c>
      <c r="T35" s="79">
        <v>5</v>
      </c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72">
        <v>0</v>
      </c>
      <c r="AJ35" s="72">
        <v>0</v>
      </c>
      <c r="AK35" s="72">
        <v>0</v>
      </c>
      <c r="AL35" s="72">
        <v>0</v>
      </c>
      <c r="AM35" s="72">
        <v>0</v>
      </c>
      <c r="AN35" s="72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71">
        <f>T37</f>
        <v>4496.8999999999996</v>
      </c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>
        <f t="shared" ref="AI36:AN36" si="2">AI37</f>
        <v>3505.5</v>
      </c>
      <c r="AJ36" s="71">
        <f t="shared" si="2"/>
        <v>0</v>
      </c>
      <c r="AK36" s="71">
        <f t="shared" si="2"/>
        <v>0</v>
      </c>
      <c r="AL36" s="71">
        <f t="shared" si="2"/>
        <v>0</v>
      </c>
      <c r="AM36" s="71">
        <f t="shared" si="2"/>
        <v>0</v>
      </c>
      <c r="AN36" s="71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2">
        <f>T39</f>
        <v>4496.8999999999996</v>
      </c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>
        <f t="shared" ref="AI37:AN37" si="3">AI39</f>
        <v>3505.5</v>
      </c>
      <c r="AJ37" s="72">
        <f t="shared" si="3"/>
        <v>0</v>
      </c>
      <c r="AK37" s="72">
        <f t="shared" si="3"/>
        <v>0</v>
      </c>
      <c r="AL37" s="72">
        <f t="shared" si="3"/>
        <v>0</v>
      </c>
      <c r="AM37" s="72">
        <f t="shared" si="3"/>
        <v>0</v>
      </c>
      <c r="AN37" s="72">
        <f t="shared" si="3"/>
        <v>3147.5</v>
      </c>
      <c r="AO37" s="12"/>
      <c r="AP37" s="12"/>
      <c r="AQ37" s="12"/>
      <c r="AR37" s="12"/>
    </row>
    <row r="38" spans="1:44" ht="99" hidden="1" customHeight="1" x14ac:dyDescent="0.25">
      <c r="A38" s="25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/>
      <c r="R38" s="20"/>
      <c r="S38" s="20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13"/>
      <c r="AP38" s="13"/>
      <c r="AQ38" s="13"/>
      <c r="AR38" s="13"/>
    </row>
    <row r="39" spans="1:44" ht="101.45" customHeight="1" x14ac:dyDescent="0.25">
      <c r="A39" s="25" t="s">
        <v>49</v>
      </c>
      <c r="B39" s="20" t="s">
        <v>48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72">
        <v>4496.8999999999996</v>
      </c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>
        <v>3505.5</v>
      </c>
      <c r="AJ39" s="72"/>
      <c r="AK39" s="72"/>
      <c r="AL39" s="72"/>
      <c r="AM39" s="72"/>
      <c r="AN39" s="72">
        <v>3147.5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71">
        <f>T41</f>
        <v>103</v>
      </c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>
        <v>0</v>
      </c>
      <c r="AJ40" s="71">
        <v>0</v>
      </c>
      <c r="AK40" s="71">
        <v>0</v>
      </c>
      <c r="AL40" s="71">
        <v>0</v>
      </c>
      <c r="AM40" s="71">
        <v>0</v>
      </c>
      <c r="AN40" s="71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2">
        <f>T42+T43+T44+T45</f>
        <v>103</v>
      </c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>
        <v>0</v>
      </c>
      <c r="AJ41" s="72">
        <v>0</v>
      </c>
      <c r="AK41" s="72">
        <v>0</v>
      </c>
      <c r="AL41" s="72">
        <v>0</v>
      </c>
      <c r="AM41" s="72">
        <v>0</v>
      </c>
      <c r="AN41" s="72">
        <v>0</v>
      </c>
      <c r="AO41" s="12"/>
      <c r="AP41" s="12"/>
      <c r="AQ41" s="12"/>
      <c r="AR41" s="12"/>
    </row>
    <row r="42" spans="1:44" ht="94.1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72">
        <v>15</v>
      </c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>
        <v>0</v>
      </c>
      <c r="AJ42" s="72">
        <v>0</v>
      </c>
      <c r="AK42" s="72">
        <v>0</v>
      </c>
      <c r="AL42" s="72">
        <v>0</v>
      </c>
      <c r="AM42" s="72">
        <v>0</v>
      </c>
      <c r="AN42" s="72">
        <v>0</v>
      </c>
      <c r="AO42" s="13"/>
      <c r="AP42" s="13"/>
      <c r="AQ42" s="13"/>
      <c r="AR42" s="13"/>
    </row>
    <row r="43" spans="1:44" ht="99.6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72">
        <v>28</v>
      </c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>
        <v>0</v>
      </c>
      <c r="AJ43" s="72">
        <v>0</v>
      </c>
      <c r="AK43" s="72">
        <v>0</v>
      </c>
      <c r="AL43" s="72">
        <v>0</v>
      </c>
      <c r="AM43" s="72">
        <v>0</v>
      </c>
      <c r="AN43" s="72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72">
        <v>40</v>
      </c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72">
        <v>0</v>
      </c>
      <c r="AJ44" s="72">
        <v>0</v>
      </c>
      <c r="AK44" s="72">
        <v>0</v>
      </c>
      <c r="AL44" s="72">
        <v>0</v>
      </c>
      <c r="AM44" s="72">
        <v>0</v>
      </c>
      <c r="AN44" s="72">
        <v>0</v>
      </c>
      <c r="AO44" s="13"/>
      <c r="AP44" s="13"/>
      <c r="AQ44" s="13"/>
      <c r="AR44" s="13"/>
    </row>
    <row r="45" spans="1:44" ht="51.6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72">
        <v>20</v>
      </c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>
        <v>0</v>
      </c>
      <c r="AJ45" s="72">
        <v>0</v>
      </c>
      <c r="AK45" s="72">
        <v>0</v>
      </c>
      <c r="AL45" s="72">
        <v>0</v>
      </c>
      <c r="AM45" s="72">
        <v>0</v>
      </c>
      <c r="AN45" s="72">
        <v>0</v>
      </c>
      <c r="AO45" s="12"/>
      <c r="AP45" s="12"/>
      <c r="AQ45" s="12"/>
      <c r="AR45" s="12"/>
    </row>
    <row r="46" spans="1:44" ht="24.6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5">
        <f>T47</f>
        <v>20</v>
      </c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1">
        <v>0</v>
      </c>
      <c r="AJ46" s="71">
        <v>0</v>
      </c>
      <c r="AK46" s="71">
        <v>0</v>
      </c>
      <c r="AL46" s="71">
        <v>0</v>
      </c>
      <c r="AM46" s="71">
        <v>0</v>
      </c>
      <c r="AN46" s="71">
        <v>0</v>
      </c>
      <c r="AO46" s="13"/>
      <c r="AP46" s="13"/>
      <c r="AQ46" s="13"/>
      <c r="AR46" s="13"/>
    </row>
    <row r="47" spans="1:44" ht="45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7">
        <f>T48</f>
        <v>20</v>
      </c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2">
        <v>0</v>
      </c>
      <c r="AJ47" s="72">
        <v>0</v>
      </c>
      <c r="AK47" s="72">
        <v>0</v>
      </c>
      <c r="AL47" s="72">
        <v>0</v>
      </c>
      <c r="AM47" s="72">
        <v>0</v>
      </c>
      <c r="AN47" s="72">
        <v>0</v>
      </c>
      <c r="AO47" s="12"/>
      <c r="AP47" s="12"/>
      <c r="AQ47" s="12"/>
      <c r="AR47" s="12"/>
    </row>
    <row r="48" spans="1:44" ht="90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72">
        <v>20</v>
      </c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2">
        <v>0</v>
      </c>
      <c r="AJ48" s="72">
        <v>0</v>
      </c>
      <c r="AK48" s="72">
        <v>0</v>
      </c>
      <c r="AL48" s="72">
        <v>0</v>
      </c>
      <c r="AM48" s="72">
        <v>0</v>
      </c>
      <c r="AN48" s="72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82">
        <f>T50</f>
        <v>15201.84</v>
      </c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71">
        <v>0</v>
      </c>
      <c r="AJ49" s="71">
        <v>0</v>
      </c>
      <c r="AK49" s="71">
        <v>0</v>
      </c>
      <c r="AL49" s="71">
        <v>0</v>
      </c>
      <c r="AM49" s="71">
        <v>0</v>
      </c>
      <c r="AN49" s="71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72">
        <f>T51+T52</f>
        <v>15201.84</v>
      </c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>
        <v>0</v>
      </c>
      <c r="AJ50" s="72">
        <v>0</v>
      </c>
      <c r="AK50" s="72">
        <v>0</v>
      </c>
      <c r="AL50" s="72">
        <v>0</v>
      </c>
      <c r="AM50" s="72">
        <v>0</v>
      </c>
      <c r="AN50" s="72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72">
        <v>37</v>
      </c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>
        <v>0</v>
      </c>
      <c r="AJ51" s="72"/>
      <c r="AK51" s="72"/>
      <c r="AL51" s="72"/>
      <c r="AM51" s="72"/>
      <c r="AN51" s="72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72">
        <v>15164.84</v>
      </c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>
        <v>0</v>
      </c>
      <c r="AJ52" s="72"/>
      <c r="AK52" s="72"/>
      <c r="AL52" s="72"/>
      <c r="AM52" s="72"/>
      <c r="AN52" s="72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71">
        <f>T54+T55+T56</f>
        <v>5176.4999999999991</v>
      </c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>
        <f t="shared" ref="AI53:AN53" si="4">AI54+AI55+AI56</f>
        <v>5123.3999999999996</v>
      </c>
      <c r="AJ53" s="71">
        <f t="shared" si="4"/>
        <v>0</v>
      </c>
      <c r="AK53" s="71">
        <f t="shared" si="4"/>
        <v>0</v>
      </c>
      <c r="AL53" s="71">
        <f t="shared" si="4"/>
        <v>0</v>
      </c>
      <c r="AM53" s="71">
        <f t="shared" si="4"/>
        <v>0</v>
      </c>
      <c r="AN53" s="71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8">
        <v>4231.8999999999996</v>
      </c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>
        <v>4178.8</v>
      </c>
      <c r="AJ54" s="72">
        <f>'[1]Все года'!AK16</f>
        <v>0</v>
      </c>
      <c r="AK54" s="72">
        <f>'[1]Все года'!AL16</f>
        <v>0</v>
      </c>
      <c r="AL54" s="72">
        <f>'[1]Все года'!AM16</f>
        <v>0</v>
      </c>
      <c r="AM54" s="72">
        <f>'[1]Все года'!AN16</f>
        <v>0</v>
      </c>
      <c r="AN54" s="72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72">
        <v>243.7</v>
      </c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>
        <v>243.7</v>
      </c>
      <c r="AJ55" s="72"/>
      <c r="AK55" s="72"/>
      <c r="AL55" s="72"/>
      <c r="AM55" s="72"/>
      <c r="AN55" s="72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72">
        <v>700.9</v>
      </c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>
        <v>700.9</v>
      </c>
      <c r="AJ56" s="72"/>
      <c r="AK56" s="72"/>
      <c r="AL56" s="72"/>
      <c r="AM56" s="72"/>
      <c r="AN56" s="72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71">
        <f>T58+T59+T60</f>
        <v>240.4</v>
      </c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>
        <f>AI58+AI59+AI60</f>
        <v>242.79999999999998</v>
      </c>
      <c r="AJ57" s="71"/>
      <c r="AK57" s="71"/>
      <c r="AL57" s="71"/>
      <c r="AM57" s="71"/>
      <c r="AN57" s="71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9">
        <v>220.4</v>
      </c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>
        <v>220.4</v>
      </c>
      <c r="AJ58" s="79"/>
      <c r="AK58" s="79"/>
      <c r="AL58" s="79"/>
      <c r="AM58" s="79"/>
      <c r="AN58" s="79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9">
        <v>19.8</v>
      </c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>
        <v>22.2</v>
      </c>
      <c r="AJ59" s="79"/>
      <c r="AK59" s="79"/>
      <c r="AL59" s="79"/>
      <c r="AM59" s="79"/>
      <c r="AN59" s="79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72">
        <v>0.2</v>
      </c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>
        <v>0.2</v>
      </c>
      <c r="AJ60" s="72"/>
      <c r="AK60" s="72"/>
      <c r="AL60" s="72"/>
      <c r="AM60" s="72"/>
      <c r="AN60" s="72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71">
        <v>5</v>
      </c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1">
        <v>0</v>
      </c>
      <c r="AJ61" s="71">
        <v>0</v>
      </c>
      <c r="AK61" s="71">
        <v>0</v>
      </c>
      <c r="AL61" s="71">
        <v>0</v>
      </c>
      <c r="AM61" s="71">
        <v>0</v>
      </c>
      <c r="AN61" s="71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72">
        <v>5</v>
      </c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>
        <v>0</v>
      </c>
      <c r="AJ62" s="72">
        <v>0</v>
      </c>
      <c r="AK62" s="72">
        <v>0</v>
      </c>
      <c r="AL62" s="72">
        <v>0</v>
      </c>
      <c r="AM62" s="72">
        <v>0</v>
      </c>
      <c r="AN62" s="72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82">
        <f>T64+T65+T67+T68+T70+T71+T72+T73+T74+T75+T69</f>
        <v>2643.95</v>
      </c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>
        <f t="shared" ref="AI63:AN63" si="5">AI64+AI68+AI70+AI71+AI72+AI73+AI74</f>
        <v>222</v>
      </c>
      <c r="AJ63" s="82">
        <f t="shared" si="5"/>
        <v>0</v>
      </c>
      <c r="AK63" s="82">
        <f t="shared" si="5"/>
        <v>0</v>
      </c>
      <c r="AL63" s="82">
        <f t="shared" si="5"/>
        <v>0</v>
      </c>
      <c r="AM63" s="82">
        <f t="shared" si="5"/>
        <v>0</v>
      </c>
      <c r="AN63" s="82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72">
        <v>30</v>
      </c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>
        <v>0</v>
      </c>
      <c r="AJ64" s="72">
        <v>0</v>
      </c>
      <c r="AK64" s="72">
        <v>0</v>
      </c>
      <c r="AL64" s="72">
        <v>0</v>
      </c>
      <c r="AM64" s="72">
        <v>0</v>
      </c>
      <c r="AN64" s="72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9">
        <v>21</v>
      </c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>
        <v>0</v>
      </c>
      <c r="AJ65" s="72">
        <v>0</v>
      </c>
      <c r="AK65" s="72">
        <v>0</v>
      </c>
      <c r="AL65" s="72">
        <v>0</v>
      </c>
      <c r="AM65" s="72">
        <v>0</v>
      </c>
      <c r="AN65" s="72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72">
        <v>100</v>
      </c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>
        <v>0</v>
      </c>
      <c r="AJ68" s="72"/>
      <c r="AK68" s="72"/>
      <c r="AL68" s="72"/>
      <c r="AM68" s="72"/>
      <c r="AN68" s="72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72">
        <v>1651</v>
      </c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>
        <v>0</v>
      </c>
      <c r="AJ69" s="72"/>
      <c r="AK69" s="72"/>
      <c r="AL69" s="72"/>
      <c r="AM69" s="72"/>
      <c r="AN69" s="72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72">
        <v>2.15</v>
      </c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>
        <v>0</v>
      </c>
      <c r="AJ70" s="72"/>
      <c r="AK70" s="72"/>
      <c r="AL70" s="72"/>
      <c r="AM70" s="72"/>
      <c r="AN70" s="72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72">
        <v>0</v>
      </c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>
        <v>222</v>
      </c>
      <c r="AJ71" s="72"/>
      <c r="AK71" s="72"/>
      <c r="AL71" s="72"/>
      <c r="AM71" s="72"/>
      <c r="AN71" s="72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72">
        <v>280.7</v>
      </c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>
        <v>0</v>
      </c>
      <c r="AJ72" s="72"/>
      <c r="AK72" s="72"/>
      <c r="AL72" s="72"/>
      <c r="AM72" s="72"/>
      <c r="AN72" s="72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72">
        <v>421.4</v>
      </c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>
        <v>0</v>
      </c>
      <c r="AJ73" s="72"/>
      <c r="AK73" s="72"/>
      <c r="AL73" s="72"/>
      <c r="AM73" s="72"/>
      <c r="AN73" s="72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72">
        <v>50</v>
      </c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2">
        <v>0</v>
      </c>
      <c r="AJ74" s="72">
        <v>0</v>
      </c>
      <c r="AK74" s="72">
        <v>0</v>
      </c>
      <c r="AL74" s="72">
        <v>0</v>
      </c>
      <c r="AM74" s="72">
        <v>0</v>
      </c>
      <c r="AN74" s="72">
        <v>0</v>
      </c>
    </row>
    <row r="75" spans="1:44" ht="93.6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72">
        <v>87.7</v>
      </c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72">
        <v>0</v>
      </c>
      <c r="AJ75" s="72">
        <v>0</v>
      </c>
      <c r="AK75" s="72">
        <v>0</v>
      </c>
      <c r="AL75" s="72">
        <v>0</v>
      </c>
      <c r="AM75" s="72">
        <v>0</v>
      </c>
      <c r="AN75" s="72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2021-03-01T12:29:00Z</cp:lastPrinted>
  <dcterms:created xsi:type="dcterms:W3CDTF">2018-12-26T10:40:57Z</dcterms:created>
  <dcterms:modified xsi:type="dcterms:W3CDTF">2021-03-01T12:29:04Z</dcterms:modified>
</cp:coreProperties>
</file>